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cn0289\Desktop\"/>
    </mc:Choice>
  </mc:AlternateContent>
  <bookViews>
    <workbookView xWindow="0" yWindow="0" windowWidth="25125" windowHeight="12435" activeTab="7"/>
  </bookViews>
  <sheets>
    <sheet name="DAY 0" sheetId="1" r:id="rId1"/>
    <sheet name="DAY 03" sheetId="2" r:id="rId2"/>
    <sheet name="DAY 06" sheetId="3" r:id="rId3"/>
    <sheet name="DAY 09" sheetId="4" r:id="rId4"/>
    <sheet name="DAY 12" sheetId="5" r:id="rId5"/>
    <sheet name="DAY 15" sheetId="6" r:id="rId6"/>
    <sheet name="DAY 18" sheetId="7" r:id="rId7"/>
    <sheet name="GRAP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17" i="4"/>
  <c r="D9" i="5"/>
  <c r="E30" i="2"/>
  <c r="G19" i="1"/>
  <c r="G17" i="1"/>
  <c r="D11" i="5" l="1"/>
  <c r="G17" i="7" l="1"/>
  <c r="G17" i="6"/>
  <c r="G17" i="5"/>
  <c r="G17" i="3"/>
  <c r="G17" i="2"/>
  <c r="D29" i="2" l="1"/>
  <c r="D31" i="2"/>
  <c r="H30" i="2"/>
  <c r="G19" i="2"/>
  <c r="D26" i="2"/>
  <c r="E25" i="2"/>
  <c r="H25" i="2" s="1"/>
  <c r="D24" i="2"/>
  <c r="D21" i="2"/>
  <c r="E20" i="2"/>
  <c r="H20" i="2" s="1"/>
  <c r="D19" i="2"/>
  <c r="E16" i="2"/>
  <c r="H16" i="2" s="1"/>
  <c r="D16" i="2"/>
  <c r="D14" i="2"/>
  <c r="D11" i="2"/>
  <c r="E10" i="2"/>
  <c r="H10" i="2" s="1"/>
  <c r="D9" i="2"/>
  <c r="D31" i="7"/>
  <c r="E30" i="7"/>
  <c r="H30" i="7" s="1"/>
  <c r="D29" i="7"/>
  <c r="D26" i="7"/>
  <c r="E25" i="7"/>
  <c r="H25" i="7" s="1"/>
  <c r="D24" i="7"/>
  <c r="D21" i="7"/>
  <c r="E20" i="7"/>
  <c r="H20" i="7" s="1"/>
  <c r="G19" i="7"/>
  <c r="D19" i="7"/>
  <c r="E16" i="7"/>
  <c r="H16" i="7" s="1"/>
  <c r="D16" i="7"/>
  <c r="D14" i="7"/>
  <c r="D11" i="7"/>
  <c r="E10" i="7"/>
  <c r="H10" i="7" s="1"/>
  <c r="D9" i="7"/>
  <c r="D31" i="6"/>
  <c r="E30" i="6"/>
  <c r="H30" i="6" s="1"/>
  <c r="D29" i="6"/>
  <c r="D26" i="6"/>
  <c r="E25" i="6"/>
  <c r="H25" i="6" s="1"/>
  <c r="D24" i="6"/>
  <c r="D21" i="6"/>
  <c r="E20" i="6"/>
  <c r="H20" i="6" s="1"/>
  <c r="G19" i="6"/>
  <c r="D19" i="6"/>
  <c r="E16" i="6"/>
  <c r="H16" i="6" s="1"/>
  <c r="D16" i="6"/>
  <c r="D14" i="6"/>
  <c r="D11" i="6"/>
  <c r="E10" i="6"/>
  <c r="H10" i="6" s="1"/>
  <c r="D9" i="6"/>
  <c r="D31" i="5"/>
  <c r="E30" i="5"/>
  <c r="H30" i="5" s="1"/>
  <c r="D29" i="5"/>
  <c r="D26" i="5"/>
  <c r="E25" i="5"/>
  <c r="H25" i="5" s="1"/>
  <c r="D24" i="5"/>
  <c r="D21" i="5"/>
  <c r="E20" i="5"/>
  <c r="H20" i="5" s="1"/>
  <c r="G19" i="5"/>
  <c r="D19" i="5"/>
  <c r="E16" i="5"/>
  <c r="H16" i="5" s="1"/>
  <c r="D16" i="5"/>
  <c r="D14" i="5"/>
  <c r="E10" i="5"/>
  <c r="H10" i="5" s="1"/>
  <c r="D31" i="3"/>
  <c r="E30" i="3"/>
  <c r="H30" i="3" s="1"/>
  <c r="D29" i="3"/>
  <c r="D26" i="3"/>
  <c r="E25" i="3"/>
  <c r="H25" i="3" s="1"/>
  <c r="D24" i="3"/>
  <c r="D21" i="3"/>
  <c r="E20" i="3"/>
  <c r="H20" i="3" s="1"/>
  <c r="G19" i="3"/>
  <c r="D19" i="3"/>
  <c r="E16" i="3"/>
  <c r="H16" i="3" s="1"/>
  <c r="D16" i="3"/>
  <c r="D14" i="3"/>
  <c r="D11" i="3"/>
  <c r="E10" i="3"/>
  <c r="H10" i="3" s="1"/>
  <c r="D9" i="3"/>
  <c r="D31" i="4"/>
  <c r="E30" i="4"/>
  <c r="H30" i="4" s="1"/>
  <c r="D29" i="4"/>
  <c r="D26" i="4"/>
  <c r="E25" i="4"/>
  <c r="H25" i="4" s="1"/>
  <c r="D24" i="4"/>
  <c r="D21" i="4"/>
  <c r="E20" i="4"/>
  <c r="H20" i="4" s="1"/>
  <c r="D19" i="4"/>
  <c r="E16" i="4"/>
  <c r="H16" i="4" s="1"/>
  <c r="D16" i="4"/>
  <c r="D14" i="4"/>
  <c r="D11" i="4"/>
  <c r="E10" i="4"/>
  <c r="H10" i="4" s="1"/>
  <c r="D9" i="4"/>
  <c r="E30" i="1"/>
  <c r="H30" i="1" s="1"/>
  <c r="I19" i="4" l="1"/>
  <c r="I19" i="2"/>
  <c r="I19" i="7"/>
  <c r="I19" i="6"/>
  <c r="I19" i="5"/>
  <c r="I19" i="3"/>
  <c r="D31" i="1"/>
  <c r="D29" i="1"/>
  <c r="D26" i="1"/>
  <c r="D24" i="1"/>
  <c r="D21" i="1"/>
  <c r="D19" i="1"/>
  <c r="D14" i="1"/>
  <c r="D16" i="1"/>
  <c r="D11" i="1"/>
  <c r="D9" i="1" l="1"/>
  <c r="E10" i="1"/>
  <c r="H10" i="1" s="1"/>
  <c r="E16" i="1"/>
  <c r="H16" i="1" s="1"/>
  <c r="E20" i="1"/>
  <c r="H20" i="1" s="1"/>
  <c r="E25" i="1"/>
  <c r="H25" i="1" s="1"/>
  <c r="I19" i="1" l="1"/>
</calcChain>
</file>

<file path=xl/sharedStrings.xml><?xml version="1.0" encoding="utf-8"?>
<sst xmlns="http://schemas.openxmlformats.org/spreadsheetml/2006/main" count="189" uniqueCount="25">
  <si>
    <t>ACCEPTED</t>
  </si>
  <si>
    <t>Q TEST</t>
  </si>
  <si>
    <t>Critical values for the Q-test for a 90% confidence interval</t>
  </si>
  <si>
    <t>N</t>
  </si>
  <si>
    <t>Qc</t>
  </si>
  <si>
    <t>(DAY 0)</t>
  </si>
  <si>
    <t>ABSORBANCE</t>
  </si>
  <si>
    <t>ASCENTING ORDER</t>
  </si>
  <si>
    <t>SAMPLE WEIGHT</t>
  </si>
  <si>
    <t>AVERAGE</t>
  </si>
  <si>
    <t>ABSORBANCE/WEIGHT</t>
  </si>
  <si>
    <t>(DAY 03)</t>
  </si>
  <si>
    <t>(DAY 06)</t>
  </si>
  <si>
    <t>(DAY 09)</t>
  </si>
  <si>
    <t>(DAY 12)</t>
  </si>
  <si>
    <t>(DAY 15)</t>
  </si>
  <si>
    <t>(DAY 18)</t>
  </si>
  <si>
    <t>Day 0</t>
  </si>
  <si>
    <t>Day 03</t>
  </si>
  <si>
    <t>Day 06</t>
  </si>
  <si>
    <t>Day 09</t>
  </si>
  <si>
    <t>Day 12</t>
  </si>
  <si>
    <t>Day 15</t>
  </si>
  <si>
    <t>Day 18</t>
  </si>
  <si>
    <t>CONTROL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</si>
</sst>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10">
    <xf numFmtId="0" fontId="0" fillId="0" borderId="0" xfId="0"/>
    <xf numFmtId="0" fontId="2" fillId="2" borderId="0" xfId="1"/>
    <xf numFmtId="0" fontId="4" fillId="5" borderId="0" xfId="4"/>
    <xf numFmtId="0" fontId="4" fillId="3" borderId="0" xfId="2"/>
    <xf numFmtId="0" fontId="1" fillId="4" borderId="0" xfId="3"/>
    <xf numFmtId="0" fontId="4" fillId="6" borderId="0" xfId="5"/>
    <xf numFmtId="0" fontId="3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</cellXfs>
  <cellStyles count="6">
    <cellStyle name="40% - Accent2" xfId="3" builtinId="35"/>
    <cellStyle name="60% - Accent1" xfId="2" builtinId="32"/>
    <cellStyle name="60% - Accent2" xfId="4" builtinId="36"/>
    <cellStyle name="60% - Accent6" xfId="5" builtinId="5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NZ"/>
              <a:t>CONTROL ONLY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-5.5555555555555809E-3"/>
                  <c:y val="-0.180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3333333333333332E-3"/>
                  <c:y val="-0.18981481481481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77777777777779E-3"/>
                  <c:y val="-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777777777777779E-3"/>
                  <c:y val="-0.31481481481481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2309E-3"/>
                  <c:y val="-0.36111111111111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3888888888888788E-2"/>
                  <c:y val="-0.32870370370370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777777777777676E-3"/>
                  <c:y val="-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GRAPH!$B$11:$B$17</c:f>
              <c:strCache>
                <c:ptCount val="7"/>
                <c:pt idx="0">
                  <c:v>Day 0</c:v>
                </c:pt>
                <c:pt idx="1">
                  <c:v>Day 03</c:v>
                </c:pt>
                <c:pt idx="2">
                  <c:v>Day 06</c:v>
                </c:pt>
                <c:pt idx="3">
                  <c:v>Day 09</c:v>
                </c:pt>
                <c:pt idx="4">
                  <c:v>Day 12</c:v>
                </c:pt>
                <c:pt idx="5">
                  <c:v>Day 15</c:v>
                </c:pt>
                <c:pt idx="6">
                  <c:v>Day 18</c:v>
                </c:pt>
              </c:strCache>
            </c:strRef>
          </c:cat>
          <c:val>
            <c:numRef>
              <c:f>GRAPH!$C$11:$C$17</c:f>
              <c:numCache>
                <c:formatCode>General</c:formatCode>
                <c:ptCount val="7"/>
                <c:pt idx="0">
                  <c:v>5.37</c:v>
                </c:pt>
                <c:pt idx="1">
                  <c:v>5.42</c:v>
                </c:pt>
                <c:pt idx="2">
                  <c:v>5.68</c:v>
                </c:pt>
                <c:pt idx="3">
                  <c:v>5.61</c:v>
                </c:pt>
                <c:pt idx="4">
                  <c:v>5.82</c:v>
                </c:pt>
                <c:pt idx="5">
                  <c:v>5.63</c:v>
                </c:pt>
                <c:pt idx="6">
                  <c:v>5.68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414944"/>
        <c:axId val="196427640"/>
        <c:axId val="0"/>
      </c:bar3DChart>
      <c:catAx>
        <c:axId val="19641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27640"/>
        <c:crosses val="autoZero"/>
        <c:auto val="1"/>
        <c:lblAlgn val="ctr"/>
        <c:lblOffset val="100"/>
        <c:noMultiLvlLbl val="0"/>
      </c:catAx>
      <c:valAx>
        <c:axId val="196427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14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6</xdr:row>
      <xdr:rowOff>119062</xdr:rowOff>
    </xdr:from>
    <xdr:to>
      <xdr:col>11</xdr:col>
      <xdr:colOff>333375</xdr:colOff>
      <xdr:row>21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L4" sqref="L4"/>
    </sheetView>
  </sheetViews>
  <sheetFormatPr defaultRowHeight="15" x14ac:dyDescent="0.25"/>
  <cols>
    <col min="1" max="1" width="16.57031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3.140625" customWidth="1"/>
    <col min="7" max="7" width="11" customWidth="1"/>
    <col min="8" max="8" width="16.85546875" customWidth="1"/>
    <col min="9" max="9" width="10" customWidth="1"/>
  </cols>
  <sheetData>
    <row r="1" spans="1:19" x14ac:dyDescent="0.25">
      <c r="C1" s="6" t="s">
        <v>24</v>
      </c>
      <c r="D1" s="6" t="s">
        <v>5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0.53500000000000003</v>
      </c>
      <c r="C8" s="1">
        <v>0.52100000000000002</v>
      </c>
    </row>
    <row r="9" spans="1:19" x14ac:dyDescent="0.25">
      <c r="B9" s="1">
        <v>0.53200000000000003</v>
      </c>
      <c r="C9" s="1">
        <v>0.52800000000000002</v>
      </c>
      <c r="D9">
        <f>(C12-C11)/(C12-C8)</f>
        <v>0.21428571428571427</v>
      </c>
    </row>
    <row r="10" spans="1:19" x14ac:dyDescent="0.25">
      <c r="A10">
        <v>0.1002</v>
      </c>
      <c r="B10" s="1">
        <v>0.52100000000000002</v>
      </c>
      <c r="C10" s="1">
        <v>0.53200000000000003</v>
      </c>
      <c r="D10" t="s">
        <v>0</v>
      </c>
      <c r="E10">
        <f>(SUM(C8:C12)/5)</f>
        <v>0.52960000000000007</v>
      </c>
      <c r="H10" s="9">
        <f>(E10)/A10</f>
        <v>5.285429141716568</v>
      </c>
    </row>
    <row r="11" spans="1:19" x14ac:dyDescent="0.25">
      <c r="B11" s="1">
        <v>0.52800000000000002</v>
      </c>
      <c r="C11" s="1">
        <v>0.53200000000000003</v>
      </c>
      <c r="D11">
        <f>(C9-C8)/(C12-C8)</f>
        <v>0.5</v>
      </c>
    </row>
    <row r="12" spans="1:19" x14ac:dyDescent="0.25">
      <c r="B12" s="1">
        <v>0.53200000000000003</v>
      </c>
      <c r="C12" s="1">
        <v>0.53500000000000003</v>
      </c>
      <c r="D12" t="s">
        <v>0</v>
      </c>
    </row>
    <row r="13" spans="1:19" x14ac:dyDescent="0.25">
      <c r="B13" s="3">
        <v>0.55100000000000005</v>
      </c>
      <c r="C13" s="3">
        <v>0.54200000000000004</v>
      </c>
    </row>
    <row r="14" spans="1:19" x14ac:dyDescent="0.25">
      <c r="B14" s="3">
        <v>0.55300000000000005</v>
      </c>
      <c r="C14" s="3">
        <v>0.54800000000000004</v>
      </c>
      <c r="D14">
        <f>(C17-C16)/(C17-C13)</f>
        <v>0.18181818181818182</v>
      </c>
    </row>
    <row r="15" spans="1:19" x14ac:dyDescent="0.25">
      <c r="B15" s="3">
        <v>0.54200000000000004</v>
      </c>
      <c r="C15" s="3">
        <v>0.55000000000000004</v>
      </c>
      <c r="D15" t="s">
        <v>0</v>
      </c>
    </row>
    <row r="16" spans="1:19" x14ac:dyDescent="0.25">
      <c r="A16">
        <v>0.1008</v>
      </c>
      <c r="B16" s="3">
        <v>0.54800000000000004</v>
      </c>
      <c r="C16" s="3">
        <v>0.55100000000000005</v>
      </c>
      <c r="D16">
        <f>(C14-C13)/(C17-C13)</f>
        <v>0.54545454545454541</v>
      </c>
      <c r="E16">
        <f>(SUM(C13:C17)/5)</f>
        <v>0.54880000000000007</v>
      </c>
      <c r="F16" s="9">
        <v>0.52959999999999996</v>
      </c>
      <c r="H16">
        <f>(E16)/(A16)</f>
        <v>5.4444444444444446</v>
      </c>
    </row>
    <row r="17" spans="1:9" x14ac:dyDescent="0.25">
      <c r="B17" s="3">
        <v>0.55000000000000004</v>
      </c>
      <c r="C17" s="3">
        <v>0.55300000000000005</v>
      </c>
      <c r="D17" t="s">
        <v>0</v>
      </c>
      <c r="F17">
        <v>0.53820000000000001</v>
      </c>
      <c r="G17">
        <f>(F20-F19)/(F20-F16)</f>
        <v>0.12499999999999784</v>
      </c>
    </row>
    <row r="18" spans="1:9" x14ac:dyDescent="0.25">
      <c r="B18" s="4">
        <v>0.53900000000000003</v>
      </c>
      <c r="C18" s="4">
        <v>0.53500000000000003</v>
      </c>
      <c r="F18">
        <v>0.53939999999999999</v>
      </c>
      <c r="G18" t="s">
        <v>0</v>
      </c>
    </row>
    <row r="19" spans="1:9" x14ac:dyDescent="0.25">
      <c r="B19" s="4">
        <v>0.54200000000000004</v>
      </c>
      <c r="C19" s="4">
        <v>0.53900000000000003</v>
      </c>
      <c r="D19">
        <f>(C22-C21)/(C22-C18)</f>
        <v>0.14285714285714285</v>
      </c>
      <c r="F19">
        <v>0.5464</v>
      </c>
      <c r="G19">
        <f>(F17-F16)/(F20-F16)</f>
        <v>0.44791666666666952</v>
      </c>
      <c r="I19">
        <f>(H10+H16+H20+H25+H30)/5</f>
        <v>5.3671677775641955</v>
      </c>
    </row>
    <row r="20" spans="1:9" x14ac:dyDescent="0.25">
      <c r="A20">
        <v>0.1002</v>
      </c>
      <c r="B20" s="4">
        <v>0.53500000000000003</v>
      </c>
      <c r="C20" s="4">
        <v>0.54</v>
      </c>
      <c r="D20" t="s">
        <v>0</v>
      </c>
      <c r="E20">
        <f>(SUM(C18:C22)/5)</f>
        <v>0.53939999999999999</v>
      </c>
      <c r="F20">
        <v>0.54879999999999995</v>
      </c>
      <c r="G20" t="s">
        <v>0</v>
      </c>
      <c r="H20">
        <f>(E20/A20)</f>
        <v>5.3832335329341321</v>
      </c>
    </row>
    <row r="21" spans="1:9" x14ac:dyDescent="0.25">
      <c r="B21" s="4">
        <v>0.54100000000000004</v>
      </c>
      <c r="C21" s="4">
        <v>0.54100000000000004</v>
      </c>
      <c r="D21">
        <f>(C19-C18)/(C22-C18)</f>
        <v>0.5714285714285714</v>
      </c>
    </row>
    <row r="22" spans="1:9" x14ac:dyDescent="0.25">
      <c r="B22" s="4">
        <v>0.54</v>
      </c>
      <c r="C22" s="4">
        <v>0.54200000000000004</v>
      </c>
      <c r="D22" t="s">
        <v>0</v>
      </c>
    </row>
    <row r="23" spans="1:9" x14ac:dyDescent="0.25">
      <c r="B23" s="5">
        <v>0.53800000000000003</v>
      </c>
      <c r="C23" s="5">
        <v>0.53100000000000003</v>
      </c>
    </row>
    <row r="24" spans="1:9" x14ac:dyDescent="0.25">
      <c r="B24" s="5">
        <v>0.53100000000000003</v>
      </c>
      <c r="C24" s="5">
        <v>0.53200000000000003</v>
      </c>
      <c r="D24">
        <f>(C27-C26)/(C27-C23)</f>
        <v>0.35294117647058826</v>
      </c>
    </row>
    <row r="25" spans="1:9" x14ac:dyDescent="0.25">
      <c r="A25">
        <v>0.1012</v>
      </c>
      <c r="B25" s="5">
        <v>0.54200000000000004</v>
      </c>
      <c r="C25" s="5">
        <v>0.53800000000000003</v>
      </c>
      <c r="D25" t="s">
        <v>0</v>
      </c>
      <c r="E25">
        <f>SUM(C23:C27)/5</f>
        <v>0.53820000000000001</v>
      </c>
      <c r="H25">
        <f>(E25)/(A25)</f>
        <v>5.3181818181818183</v>
      </c>
    </row>
    <row r="26" spans="1:9" x14ac:dyDescent="0.25">
      <c r="B26" s="5">
        <v>0.54800000000000004</v>
      </c>
      <c r="C26" s="5">
        <v>0.54200000000000004</v>
      </c>
      <c r="D26">
        <f>(C24-C23)/(C27-C23)</f>
        <v>5.8823529411764705E-2</v>
      </c>
    </row>
    <row r="27" spans="1:9" x14ac:dyDescent="0.25">
      <c r="B27" s="5">
        <v>0.53200000000000003</v>
      </c>
      <c r="C27" s="5">
        <v>0.54800000000000004</v>
      </c>
      <c r="D27" t="s">
        <v>0</v>
      </c>
    </row>
    <row r="28" spans="1:9" x14ac:dyDescent="0.25">
      <c r="B28" s="2">
        <v>0.54500000000000004</v>
      </c>
      <c r="C28" s="2">
        <v>0.54400000000000004</v>
      </c>
    </row>
    <row r="29" spans="1:9" x14ac:dyDescent="0.25">
      <c r="B29" s="2">
        <v>0.54400000000000004</v>
      </c>
      <c r="C29" s="2">
        <v>0.54500000000000004</v>
      </c>
      <c r="D29">
        <f>(C32-C31)/(C32-C28)</f>
        <v>0.2</v>
      </c>
    </row>
    <row r="30" spans="1:9" x14ac:dyDescent="0.25">
      <c r="A30">
        <v>0.1011</v>
      </c>
      <c r="B30" s="2">
        <v>0.54900000000000004</v>
      </c>
      <c r="C30" s="2">
        <v>0.54600000000000004</v>
      </c>
      <c r="D30" t="s">
        <v>0</v>
      </c>
      <c r="E30">
        <f>SUM(C28:C32)/5</f>
        <v>0.5464</v>
      </c>
      <c r="H30">
        <f>(E30)/A30</f>
        <v>5.4045499505440162</v>
      </c>
    </row>
    <row r="31" spans="1:9" x14ac:dyDescent="0.25">
      <c r="B31" s="2">
        <v>0.54800000000000004</v>
      </c>
      <c r="C31" s="2">
        <v>0.54800000000000004</v>
      </c>
      <c r="D31">
        <f>(C29-C28)/(C32-C28)</f>
        <v>0.2</v>
      </c>
    </row>
    <row r="32" spans="1:9" x14ac:dyDescent="0.25">
      <c r="B32" s="2">
        <v>0.54600000000000004</v>
      </c>
      <c r="C32" s="2">
        <v>0.54900000000000004</v>
      </c>
      <c r="D32" t="s">
        <v>0</v>
      </c>
    </row>
  </sheetData>
  <sortState ref="F17:F20">
    <sortCondition ref="F1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M7" sqref="M7"/>
    </sheetView>
  </sheetViews>
  <sheetFormatPr defaultRowHeight="15" x14ac:dyDescent="0.25"/>
  <cols>
    <col min="1" max="1" width="14" customWidth="1"/>
    <col min="2" max="2" width="14.28515625" customWidth="1"/>
    <col min="3" max="3" width="15.140625" customWidth="1"/>
    <col min="4" max="4" width="14.28515625" customWidth="1"/>
    <col min="5" max="5" width="11.42578125" customWidth="1"/>
    <col min="6" max="6" width="13.85546875" customWidth="1"/>
    <col min="7" max="7" width="11" customWidth="1"/>
    <col min="8" max="8" width="16.5703125" customWidth="1"/>
    <col min="9" max="9" width="10" customWidth="1"/>
  </cols>
  <sheetData>
    <row r="1" spans="1:19" x14ac:dyDescent="0.25">
      <c r="C1" s="6"/>
      <c r="D1" s="6" t="s">
        <v>24</v>
      </c>
      <c r="E1" s="6" t="s">
        <v>11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0.54100000000000004</v>
      </c>
      <c r="C8" s="1">
        <v>0.54100000000000004</v>
      </c>
    </row>
    <row r="9" spans="1:19" x14ac:dyDescent="0.25">
      <c r="B9" s="1">
        <v>0.54800000000000004</v>
      </c>
      <c r="C9" s="1">
        <v>0.54200000000000004</v>
      </c>
      <c r="D9">
        <f>(C12-C11)/(C12-C8)</f>
        <v>0.22222222222222221</v>
      </c>
    </row>
    <row r="10" spans="1:19" x14ac:dyDescent="0.25">
      <c r="A10">
        <v>0.10050000000000001</v>
      </c>
      <c r="B10" s="1">
        <v>0.55000000000000004</v>
      </c>
      <c r="C10" s="1">
        <v>0.54600000000000004</v>
      </c>
      <c r="D10" t="s">
        <v>0</v>
      </c>
      <c r="E10">
        <f>(SUM(C8:C12)/5)</f>
        <v>0.54540000000000011</v>
      </c>
      <c r="H10">
        <f>(E10)/A10</f>
        <v>5.4268656716417913</v>
      </c>
    </row>
    <row r="11" spans="1:19" x14ac:dyDescent="0.25">
      <c r="B11" s="1">
        <v>0.54200000000000004</v>
      </c>
      <c r="C11" s="1">
        <v>0.54800000000000004</v>
      </c>
      <c r="D11">
        <f>(C9-C8)/(C12-C8)</f>
        <v>0.1111111111111111</v>
      </c>
    </row>
    <row r="12" spans="1:19" x14ac:dyDescent="0.25">
      <c r="B12" s="1">
        <v>0.54600000000000004</v>
      </c>
      <c r="C12" s="1">
        <v>0.55000000000000004</v>
      </c>
      <c r="D12" t="s">
        <v>0</v>
      </c>
    </row>
    <row r="13" spans="1:19" x14ac:dyDescent="0.25">
      <c r="B13" s="3">
        <v>0.55200000000000005</v>
      </c>
      <c r="C13" s="3">
        <v>0.55000000000000004</v>
      </c>
    </row>
    <row r="14" spans="1:19" x14ac:dyDescent="0.25">
      <c r="B14" s="3">
        <v>0.55500000000000005</v>
      </c>
      <c r="C14" s="3">
        <v>0.55200000000000005</v>
      </c>
      <c r="D14">
        <f>(C17-C16)/(C17-C13)</f>
        <v>0.44444444444444442</v>
      </c>
    </row>
    <row r="15" spans="1:19" x14ac:dyDescent="0.25">
      <c r="B15" s="3">
        <v>0.55000000000000004</v>
      </c>
      <c r="C15" s="3">
        <v>0.55500000000000005</v>
      </c>
      <c r="D15" t="s">
        <v>0</v>
      </c>
    </row>
    <row r="16" spans="1:19" x14ac:dyDescent="0.25">
      <c r="A16">
        <v>0.1002</v>
      </c>
      <c r="B16" s="3">
        <v>0.55900000000000005</v>
      </c>
      <c r="C16" s="3">
        <v>0.55500000000000005</v>
      </c>
      <c r="D16">
        <f>(C14-C13)/(C17-C13)</f>
        <v>0.22222222222222221</v>
      </c>
      <c r="E16">
        <f>(SUM(C13:C17)/5)</f>
        <v>0.55420000000000003</v>
      </c>
      <c r="F16">
        <v>0.53879999999999995</v>
      </c>
      <c r="H16">
        <f>(E16)/(A16)</f>
        <v>5.5309381237524953</v>
      </c>
    </row>
    <row r="17" spans="1:9" x14ac:dyDescent="0.25">
      <c r="B17" s="3">
        <v>0.55500000000000005</v>
      </c>
      <c r="C17" s="3">
        <v>0.55900000000000005</v>
      </c>
      <c r="D17" t="s">
        <v>0</v>
      </c>
      <c r="F17">
        <v>0.5444</v>
      </c>
      <c r="G17">
        <f>(F20-F19)/(F20-F16)</f>
        <v>0.5714285714285704</v>
      </c>
    </row>
    <row r="18" spans="1:9" x14ac:dyDescent="0.25">
      <c r="B18" s="4">
        <v>0.54100000000000004</v>
      </c>
      <c r="C18" s="4">
        <v>0.54</v>
      </c>
      <c r="F18">
        <v>0.54479999999999995</v>
      </c>
      <c r="G18" t="s">
        <v>0</v>
      </c>
    </row>
    <row r="19" spans="1:9" x14ac:dyDescent="0.25">
      <c r="B19" s="4">
        <v>0.54600000000000004</v>
      </c>
      <c r="C19" s="4">
        <v>0.54100000000000004</v>
      </c>
      <c r="D19">
        <f>(C22-C21)/(C22-C18)</f>
        <v>0.1111111111111111</v>
      </c>
      <c r="F19">
        <v>0.5454</v>
      </c>
      <c r="G19">
        <f>(F17-F16)/(F20-F16)</f>
        <v>0.36363636363636492</v>
      </c>
      <c r="I19">
        <f>(H10+H16+H20+H25+H30)/5</f>
        <v>5.4208608990089191</v>
      </c>
    </row>
    <row r="20" spans="1:9" x14ac:dyDescent="0.25">
      <c r="A20">
        <v>0.10009999999999999</v>
      </c>
      <c r="B20" s="4">
        <v>0.54800000000000004</v>
      </c>
      <c r="C20" s="4">
        <v>0.54600000000000004</v>
      </c>
      <c r="D20" t="s">
        <v>0</v>
      </c>
      <c r="E20">
        <f>(SUM(C18:C22)/5)</f>
        <v>0.54479999999999995</v>
      </c>
      <c r="F20">
        <v>0.55420000000000003</v>
      </c>
      <c r="G20" t="s">
        <v>0</v>
      </c>
      <c r="H20">
        <f>(E20/A20)</f>
        <v>5.4425574425574421</v>
      </c>
    </row>
    <row r="21" spans="1:9" x14ac:dyDescent="0.25">
      <c r="B21" s="4">
        <v>0.54900000000000004</v>
      </c>
      <c r="C21" s="4">
        <v>0.54800000000000004</v>
      </c>
      <c r="D21">
        <f>(C19-C18)/(C22-C18)</f>
        <v>0.1111111111111111</v>
      </c>
    </row>
    <row r="22" spans="1:9" x14ac:dyDescent="0.25">
      <c r="B22" s="4">
        <v>0.54</v>
      </c>
      <c r="C22" s="4">
        <v>0.54900000000000004</v>
      </c>
      <c r="D22" t="s">
        <v>0</v>
      </c>
    </row>
    <row r="23" spans="1:9" x14ac:dyDescent="0.25">
      <c r="B23" s="5">
        <v>0.53900000000000003</v>
      </c>
      <c r="C23" s="5">
        <v>0.53600000000000003</v>
      </c>
    </row>
    <row r="24" spans="1:9" x14ac:dyDescent="0.25">
      <c r="B24" s="5">
        <v>0.53600000000000003</v>
      </c>
      <c r="C24" s="5">
        <v>0.53900000000000003</v>
      </c>
      <c r="D24">
        <f>(C27-C26)/(C27-C23)</f>
        <v>0</v>
      </c>
    </row>
    <row r="25" spans="1:9" x14ac:dyDescent="0.25">
      <c r="A25">
        <v>0.1016</v>
      </c>
      <c r="B25" s="5">
        <v>0.54</v>
      </c>
      <c r="C25" s="5">
        <v>0.53900000000000003</v>
      </c>
      <c r="D25" t="s">
        <v>0</v>
      </c>
      <c r="E25">
        <f>SUM(C23:C27)/5</f>
        <v>0.53880000000000006</v>
      </c>
      <c r="H25">
        <f>(E25)/(A25)</f>
        <v>5.3031496062992129</v>
      </c>
    </row>
    <row r="26" spans="1:9" x14ac:dyDescent="0.25">
      <c r="B26" s="5">
        <v>0.54</v>
      </c>
      <c r="C26" s="5">
        <v>0.54</v>
      </c>
      <c r="D26">
        <f>(C24-C23)/(C27-C23)</f>
        <v>0.75</v>
      </c>
    </row>
    <row r="27" spans="1:9" x14ac:dyDescent="0.25">
      <c r="B27" s="5">
        <v>0.53900000000000003</v>
      </c>
      <c r="C27" s="5">
        <v>0.54</v>
      </c>
      <c r="D27" t="s">
        <v>0</v>
      </c>
    </row>
    <row r="28" spans="1:9" x14ac:dyDescent="0.25">
      <c r="B28" s="2">
        <v>0.54100000000000004</v>
      </c>
      <c r="C28" s="2">
        <v>0.54100000000000004</v>
      </c>
    </row>
    <row r="29" spans="1:9" x14ac:dyDescent="0.25">
      <c r="B29" s="2">
        <v>0.54600000000000004</v>
      </c>
      <c r="C29" s="2">
        <v>0.54100000000000004</v>
      </c>
      <c r="D29">
        <f>(C32-C31)/(C32-C28)</f>
        <v>0.2857142857142857</v>
      </c>
    </row>
    <row r="30" spans="1:9" x14ac:dyDescent="0.25">
      <c r="A30">
        <v>0.1008</v>
      </c>
      <c r="B30" s="2">
        <v>0.54800000000000004</v>
      </c>
      <c r="C30" s="2">
        <v>0.54600000000000004</v>
      </c>
      <c r="D30" t="s">
        <v>0</v>
      </c>
      <c r="E30">
        <f>SUM(C28:C32)/5</f>
        <v>0.54440000000000011</v>
      </c>
      <c r="H30">
        <f>(E30)/A30</f>
        <v>5.400793650793652</v>
      </c>
    </row>
    <row r="31" spans="1:9" x14ac:dyDescent="0.25">
      <c r="B31" s="2">
        <v>0.54600000000000004</v>
      </c>
      <c r="C31" s="2">
        <v>0.54600000000000004</v>
      </c>
      <c r="D31">
        <f>(C29-C28)/(C32-C28)</f>
        <v>0</v>
      </c>
    </row>
    <row r="32" spans="1:9" x14ac:dyDescent="0.25">
      <c r="B32" s="2">
        <v>0.54100000000000004</v>
      </c>
      <c r="C32" s="2">
        <v>0.54800000000000004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P10" sqref="P10"/>
    </sheetView>
  </sheetViews>
  <sheetFormatPr defaultRowHeight="15" x14ac:dyDescent="0.25"/>
  <cols>
    <col min="1" max="1" width="13" customWidth="1"/>
    <col min="2" max="2" width="14.28515625" customWidth="1"/>
    <col min="3" max="3" width="14.85546875" customWidth="1"/>
    <col min="4" max="4" width="14.28515625" customWidth="1"/>
    <col min="5" max="5" width="11.42578125" customWidth="1"/>
    <col min="6" max="6" width="14.28515625" customWidth="1"/>
    <col min="7" max="7" width="11" customWidth="1"/>
    <col min="8" max="8" width="16.140625" customWidth="1"/>
    <col min="9" max="9" width="10" customWidth="1"/>
  </cols>
  <sheetData>
    <row r="1" spans="1:19" x14ac:dyDescent="0.25">
      <c r="C1" s="6"/>
      <c r="D1" s="6" t="s">
        <v>24</v>
      </c>
      <c r="E1" s="6" t="s">
        <v>12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0.57199999999999995</v>
      </c>
      <c r="C8" s="1">
        <v>0.56999999999999995</v>
      </c>
    </row>
    <row r="9" spans="1:19" x14ac:dyDescent="0.25">
      <c r="B9" s="1">
        <v>0.56999999999999995</v>
      </c>
      <c r="C9" s="1">
        <v>0.57099999999999995</v>
      </c>
      <c r="D9">
        <f>(C12-C11)/(C12-C8)</f>
        <v>0</v>
      </c>
    </row>
    <row r="10" spans="1:19" x14ac:dyDescent="0.25">
      <c r="A10">
        <v>0.1012</v>
      </c>
      <c r="B10" s="1">
        <v>0.57899999999999996</v>
      </c>
      <c r="C10" s="1">
        <v>0.57199999999999995</v>
      </c>
      <c r="D10" t="s">
        <v>0</v>
      </c>
      <c r="E10">
        <f>(SUM(C8:C12)/5)</f>
        <v>0.57419999999999993</v>
      </c>
      <c r="H10">
        <f>(E10)/A10</f>
        <v>5.6739130434782599</v>
      </c>
    </row>
    <row r="11" spans="1:19" x14ac:dyDescent="0.25">
      <c r="B11" s="1">
        <v>0.57899999999999996</v>
      </c>
      <c r="C11" s="1">
        <v>0.57899999999999996</v>
      </c>
      <c r="D11">
        <f>(C9-C8)/(C12-C8)</f>
        <v>0.1111111111111111</v>
      </c>
    </row>
    <row r="12" spans="1:19" x14ac:dyDescent="0.25">
      <c r="B12" s="1">
        <v>0.57099999999999995</v>
      </c>
      <c r="C12" s="1">
        <v>0.57899999999999996</v>
      </c>
      <c r="D12" t="s">
        <v>0</v>
      </c>
    </row>
    <row r="13" spans="1:19" x14ac:dyDescent="0.25">
      <c r="B13" s="3">
        <v>0.57599999999999996</v>
      </c>
      <c r="C13" s="3">
        <v>0.57199999999999995</v>
      </c>
    </row>
    <row r="14" spans="1:19" x14ac:dyDescent="0.25">
      <c r="B14" s="3">
        <v>0.57799999999999996</v>
      </c>
      <c r="C14" s="3">
        <v>0.57299999999999995</v>
      </c>
      <c r="D14">
        <f>(C17-C16)/(C17-C13)</f>
        <v>0</v>
      </c>
    </row>
    <row r="15" spans="1:19" x14ac:dyDescent="0.25">
      <c r="B15" s="3">
        <v>0.57299999999999995</v>
      </c>
      <c r="C15" s="3">
        <v>0.57599999999999996</v>
      </c>
      <c r="D15" t="s">
        <v>0</v>
      </c>
    </row>
    <row r="16" spans="1:19" x14ac:dyDescent="0.25">
      <c r="A16">
        <v>0.10150000000000001</v>
      </c>
      <c r="B16" s="3">
        <v>0.57199999999999995</v>
      </c>
      <c r="C16" s="3">
        <v>0.57799999999999996</v>
      </c>
      <c r="D16">
        <f>(C14-C13)/(C17-C13)</f>
        <v>0.16666666666666666</v>
      </c>
      <c r="E16">
        <f>(SUM(C13:C17)/5)</f>
        <v>0.57539999999999991</v>
      </c>
      <c r="F16">
        <v>0.57340000000000002</v>
      </c>
      <c r="H16">
        <f>(E16)/(A16)</f>
        <v>5.6689655172413778</v>
      </c>
    </row>
    <row r="17" spans="1:9" x14ac:dyDescent="0.25">
      <c r="B17" s="3">
        <v>0.57799999999999996</v>
      </c>
      <c r="C17" s="3">
        <v>0.57799999999999996</v>
      </c>
      <c r="D17" t="s">
        <v>0</v>
      </c>
      <c r="F17">
        <v>0.57379999999999998</v>
      </c>
      <c r="G17">
        <f>(F20-F19)/(F20-F16)</f>
        <v>0.58333333333333526</v>
      </c>
    </row>
    <row r="18" spans="1:9" x14ac:dyDescent="0.25">
      <c r="B18" s="4">
        <v>0.57999999999999996</v>
      </c>
      <c r="C18" s="4">
        <v>0.57299999999999995</v>
      </c>
      <c r="F18">
        <v>0.57420000000000004</v>
      </c>
      <c r="G18" t="s">
        <v>0</v>
      </c>
    </row>
    <row r="19" spans="1:9" x14ac:dyDescent="0.25">
      <c r="B19" s="4">
        <v>0.58099999999999996</v>
      </c>
      <c r="C19" s="4">
        <v>0.57599999999999996</v>
      </c>
      <c r="D19">
        <f>(C22-C21)/(C22-C18)</f>
        <v>0</v>
      </c>
      <c r="F19">
        <v>0.57540000000000002</v>
      </c>
      <c r="G19">
        <f>(F17-F16)/(F20-F16)</f>
        <v>8.3333333333323698E-2</v>
      </c>
      <c r="I19">
        <f>(H10+H16+H20+H25+H30)/5</f>
        <v>5.6841589124428911</v>
      </c>
    </row>
    <row r="20" spans="1:9" x14ac:dyDescent="0.25">
      <c r="A20">
        <v>0.10059999999999999</v>
      </c>
      <c r="B20" s="4">
        <v>0.57299999999999995</v>
      </c>
      <c r="C20" s="4">
        <v>0.57999999999999996</v>
      </c>
      <c r="D20" t="s">
        <v>0</v>
      </c>
      <c r="E20">
        <f>(SUM(C18:C22)/5)</f>
        <v>0.57820000000000005</v>
      </c>
      <c r="F20">
        <v>0.57820000000000005</v>
      </c>
      <c r="G20" t="s">
        <v>0</v>
      </c>
      <c r="H20">
        <f>(E20/A20)</f>
        <v>5.74751491053678</v>
      </c>
    </row>
    <row r="21" spans="1:9" x14ac:dyDescent="0.25">
      <c r="B21" s="4">
        <v>0.58099999999999996</v>
      </c>
      <c r="C21" s="4">
        <v>0.58099999999999996</v>
      </c>
      <c r="D21">
        <f>(C19-C18)/(C22-C18)</f>
        <v>0.375</v>
      </c>
    </row>
    <row r="22" spans="1:9" x14ac:dyDescent="0.25">
      <c r="B22" s="4">
        <v>0.57599999999999996</v>
      </c>
      <c r="C22" s="4">
        <v>0.58099999999999996</v>
      </c>
      <c r="D22" t="s">
        <v>0</v>
      </c>
    </row>
    <row r="23" spans="1:9" x14ac:dyDescent="0.25">
      <c r="B23" s="5">
        <v>0.57099999999999995</v>
      </c>
      <c r="C23" s="5">
        <v>0.57099999999999995</v>
      </c>
    </row>
    <row r="24" spans="1:9" x14ac:dyDescent="0.25">
      <c r="B24" s="5">
        <v>0.57599999999999996</v>
      </c>
      <c r="C24" s="5">
        <v>0.57099999999999995</v>
      </c>
      <c r="D24">
        <f>(C27-C26)/(C27-C23)</f>
        <v>0.2857142857142857</v>
      </c>
    </row>
    <row r="25" spans="1:9" x14ac:dyDescent="0.25">
      <c r="A25">
        <v>0.1011</v>
      </c>
      <c r="B25" s="5">
        <v>0.57299999999999995</v>
      </c>
      <c r="C25" s="5">
        <v>0.57299999999999995</v>
      </c>
      <c r="D25" t="s">
        <v>0</v>
      </c>
      <c r="E25">
        <f>SUM(C23:C27)/5</f>
        <v>0.57379999999999998</v>
      </c>
      <c r="H25">
        <f>(E25)/(A25)</f>
        <v>5.675568743818002</v>
      </c>
    </row>
    <row r="26" spans="1:9" x14ac:dyDescent="0.25">
      <c r="B26" s="5">
        <v>0.57799999999999996</v>
      </c>
      <c r="C26" s="5">
        <v>0.57599999999999996</v>
      </c>
      <c r="D26">
        <f>(C24-C23)/(C27-C23)</f>
        <v>0</v>
      </c>
    </row>
    <row r="27" spans="1:9" x14ac:dyDescent="0.25">
      <c r="B27" s="5">
        <v>0.57099999999999995</v>
      </c>
      <c r="C27" s="5">
        <v>0.57799999999999996</v>
      </c>
      <c r="D27" t="s">
        <v>0</v>
      </c>
    </row>
    <row r="28" spans="1:9" x14ac:dyDescent="0.25">
      <c r="B28" s="2">
        <v>0.56899999999999995</v>
      </c>
      <c r="C28" s="2">
        <v>0.56899999999999995</v>
      </c>
    </row>
    <row r="29" spans="1:9" x14ac:dyDescent="0.25">
      <c r="B29" s="2">
        <v>0.57199999999999995</v>
      </c>
      <c r="C29" s="2">
        <v>0.57099999999999995</v>
      </c>
      <c r="D29">
        <f>(C32-C31)/(C32-C28)</f>
        <v>0.3</v>
      </c>
    </row>
    <row r="30" spans="1:9" x14ac:dyDescent="0.25">
      <c r="A30">
        <v>0.1014</v>
      </c>
      <c r="B30" s="2">
        <v>0.57599999999999996</v>
      </c>
      <c r="C30" s="2">
        <v>0.57199999999999995</v>
      </c>
      <c r="D30" t="s">
        <v>0</v>
      </c>
      <c r="E30">
        <f>SUM(C28:C32)/5</f>
        <v>0.57340000000000002</v>
      </c>
      <c r="H30">
        <f>(E30)/A30</f>
        <v>5.6548323471400392</v>
      </c>
    </row>
    <row r="31" spans="1:9" x14ac:dyDescent="0.25">
      <c r="B31" s="2">
        <v>0.57899999999999996</v>
      </c>
      <c r="C31" s="2">
        <v>0.57599999999999996</v>
      </c>
      <c r="D31">
        <f>(C29-C28)/(C32-C28)</f>
        <v>0.2</v>
      </c>
    </row>
    <row r="32" spans="1:9" x14ac:dyDescent="0.25">
      <c r="B32" s="2">
        <v>0.57099999999999995</v>
      </c>
      <c r="C32" s="2">
        <v>0.57899999999999996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12" sqref="N12"/>
    </sheetView>
  </sheetViews>
  <sheetFormatPr defaultRowHeight="15" x14ac:dyDescent="0.25"/>
  <cols>
    <col min="1" max="1" width="16.5703125" customWidth="1"/>
    <col min="2" max="2" width="14.28515625" customWidth="1"/>
    <col min="3" max="3" width="13.7109375" customWidth="1"/>
    <col min="4" max="4" width="14.28515625" customWidth="1"/>
    <col min="5" max="5" width="11.42578125" customWidth="1"/>
    <col min="6" max="6" width="14.5703125" customWidth="1"/>
    <col min="7" max="7" width="11" customWidth="1"/>
    <col min="8" max="8" width="16.5703125" customWidth="1"/>
    <col min="9" max="9" width="10" customWidth="1"/>
  </cols>
  <sheetData>
    <row r="1" spans="1:19" x14ac:dyDescent="0.25">
      <c r="C1" s="6" t="s">
        <v>24</v>
      </c>
      <c r="D1" s="6" t="s">
        <v>13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0.56100000000000005</v>
      </c>
      <c r="C8" s="1">
        <v>0.56100000000000005</v>
      </c>
    </row>
    <row r="9" spans="1:19" x14ac:dyDescent="0.25">
      <c r="B9" s="1">
        <v>0.56799999999999995</v>
      </c>
      <c r="C9" s="1">
        <v>0.56299999999999994</v>
      </c>
      <c r="D9">
        <f>(C12-C11)/(C12-C8)</f>
        <v>0.12500000000000175</v>
      </c>
    </row>
    <row r="10" spans="1:19" x14ac:dyDescent="0.25">
      <c r="A10">
        <v>0.10100000000000001</v>
      </c>
      <c r="B10" s="1">
        <v>0.56299999999999994</v>
      </c>
      <c r="C10" s="1">
        <v>0.56599999999999995</v>
      </c>
      <c r="D10" t="s">
        <v>0</v>
      </c>
      <c r="E10">
        <f>(SUM(C8:C12)/5)</f>
        <v>0.56540000000000001</v>
      </c>
      <c r="H10">
        <f>(E10)/A10</f>
        <v>5.5980198019801977</v>
      </c>
    </row>
    <row r="11" spans="1:19" x14ac:dyDescent="0.25">
      <c r="B11" s="1">
        <v>0.56599999999999995</v>
      </c>
      <c r="C11" s="1">
        <v>0.56799999999999995</v>
      </c>
      <c r="D11">
        <f>(C9-C8)/(C12-C8)</f>
        <v>0.24999999999998959</v>
      </c>
    </row>
    <row r="12" spans="1:19" x14ac:dyDescent="0.25">
      <c r="B12" s="1">
        <v>0.56899999999999995</v>
      </c>
      <c r="C12" s="1">
        <v>0.56899999999999995</v>
      </c>
      <c r="D12" t="s">
        <v>0</v>
      </c>
    </row>
    <row r="13" spans="1:19" x14ac:dyDescent="0.25">
      <c r="B13" s="3">
        <v>0.56599999999999995</v>
      </c>
      <c r="C13" s="3">
        <v>0.56000000000000005</v>
      </c>
    </row>
    <row r="14" spans="1:19" x14ac:dyDescent="0.25">
      <c r="B14" s="3">
        <v>0.56200000000000006</v>
      </c>
      <c r="C14" s="3">
        <v>0.56200000000000006</v>
      </c>
      <c r="D14">
        <f>(C17-C16)/(C17-C13)</f>
        <v>0.2500000000000035</v>
      </c>
    </row>
    <row r="15" spans="1:19" x14ac:dyDescent="0.25">
      <c r="B15" s="3">
        <v>0.56799999999999995</v>
      </c>
      <c r="C15" s="3">
        <v>0.56499999999999995</v>
      </c>
      <c r="D15" t="s">
        <v>0</v>
      </c>
    </row>
    <row r="16" spans="1:19" x14ac:dyDescent="0.25">
      <c r="A16">
        <v>0.10009999999999999</v>
      </c>
      <c r="B16" s="3">
        <v>0.56499999999999995</v>
      </c>
      <c r="C16" s="3">
        <v>0.56599999999999995</v>
      </c>
      <c r="D16">
        <f>(C14-C13)/(C17-C13)</f>
        <v>0.2500000000000035</v>
      </c>
      <c r="E16">
        <f>(SUM(C13:C17)/5)</f>
        <v>0.56420000000000003</v>
      </c>
      <c r="F16" s="8">
        <v>0.53680000000000005</v>
      </c>
      <c r="H16">
        <f>(E16)/(A16)</f>
        <v>5.6363636363636367</v>
      </c>
    </row>
    <row r="17" spans="1:9" x14ac:dyDescent="0.25">
      <c r="B17" s="3">
        <v>0.56000000000000005</v>
      </c>
      <c r="C17" s="3">
        <v>0.56799999999999995</v>
      </c>
      <c r="D17" t="s">
        <v>0</v>
      </c>
      <c r="F17">
        <v>0.56379999999999997</v>
      </c>
      <c r="G17">
        <f>(F20-F19)/(F20-F17)</f>
        <v>0.27272727272724517</v>
      </c>
    </row>
    <row r="18" spans="1:9" x14ac:dyDescent="0.25">
      <c r="B18" s="4">
        <v>0.53900000000000003</v>
      </c>
      <c r="C18" s="4">
        <v>0.53500000000000003</v>
      </c>
      <c r="F18">
        <v>0.56420000000000003</v>
      </c>
      <c r="G18" t="s">
        <v>0</v>
      </c>
    </row>
    <row r="19" spans="1:9" x14ac:dyDescent="0.25">
      <c r="B19" s="4">
        <v>0.53800000000000003</v>
      </c>
      <c r="C19" s="4">
        <v>0.53600000000000003</v>
      </c>
      <c r="D19">
        <f>(C22-C21)/(C22-C18)</f>
        <v>0.25</v>
      </c>
      <c r="F19">
        <v>0.56540000000000001</v>
      </c>
      <c r="G19">
        <f>(F18-F17)/(F20-F17)</f>
        <v>0.18181818181821394</v>
      </c>
      <c r="I19">
        <f>(H10+H16+H25+H30)/4</f>
        <v>5.6066667061015298</v>
      </c>
    </row>
    <row r="20" spans="1:9" x14ac:dyDescent="0.25">
      <c r="A20">
        <v>0.1012</v>
      </c>
      <c r="B20" s="4">
        <v>0.53600000000000003</v>
      </c>
      <c r="C20" s="4">
        <v>0.53600000000000003</v>
      </c>
      <c r="D20" t="s">
        <v>0</v>
      </c>
      <c r="E20">
        <f>(SUM(C18:C22)/5)</f>
        <v>0.53680000000000017</v>
      </c>
      <c r="F20">
        <v>0.56599999999999995</v>
      </c>
      <c r="G20" t="s">
        <v>0</v>
      </c>
      <c r="H20" s="8">
        <f>(E20/A20)</f>
        <v>5.3043478260869579</v>
      </c>
    </row>
    <row r="21" spans="1:9" x14ac:dyDescent="0.25">
      <c r="B21" s="4">
        <v>0.53600000000000003</v>
      </c>
      <c r="C21" s="4">
        <v>0.53800000000000003</v>
      </c>
      <c r="D21">
        <f>(C19-C18)/(C22-C18)</f>
        <v>0.25</v>
      </c>
    </row>
    <row r="22" spans="1:9" x14ac:dyDescent="0.25">
      <c r="B22" s="4">
        <v>0.53500000000000003</v>
      </c>
      <c r="C22" s="4">
        <v>0.53900000000000003</v>
      </c>
      <c r="D22" t="s">
        <v>0</v>
      </c>
    </row>
    <row r="23" spans="1:9" x14ac:dyDescent="0.25">
      <c r="B23" s="5">
        <v>0.56899999999999995</v>
      </c>
      <c r="C23" s="5">
        <v>0.56100000000000005</v>
      </c>
    </row>
    <row r="24" spans="1:9" x14ac:dyDescent="0.25">
      <c r="B24" s="5">
        <v>0.56200000000000006</v>
      </c>
      <c r="C24" s="5">
        <v>0.56200000000000006</v>
      </c>
      <c r="D24">
        <f>(C27-C26)/(C27-C23)</f>
        <v>0.50000000000000699</v>
      </c>
    </row>
    <row r="25" spans="1:9" x14ac:dyDescent="0.25">
      <c r="A25">
        <v>0.1016</v>
      </c>
      <c r="B25" s="5">
        <v>0.56100000000000005</v>
      </c>
      <c r="C25" s="5">
        <v>0.56200000000000006</v>
      </c>
      <c r="D25" t="s">
        <v>0</v>
      </c>
      <c r="E25">
        <f>SUM(C23:C27)/5</f>
        <v>0.56379999999999997</v>
      </c>
      <c r="H25">
        <f>(E25)/(A25)</f>
        <v>5.5492125984251963</v>
      </c>
    </row>
    <row r="26" spans="1:9" x14ac:dyDescent="0.25">
      <c r="B26" s="5">
        <v>0.56499999999999995</v>
      </c>
      <c r="C26" s="5">
        <v>0.56499999999999995</v>
      </c>
      <c r="D26">
        <f>(C24-C23)/(C27-C23)</f>
        <v>0.12500000000000175</v>
      </c>
    </row>
    <row r="27" spans="1:9" x14ac:dyDescent="0.25">
      <c r="B27" s="5">
        <v>0.56200000000000006</v>
      </c>
      <c r="C27" s="5">
        <v>0.56899999999999995</v>
      </c>
      <c r="D27" t="s">
        <v>0</v>
      </c>
    </row>
    <row r="28" spans="1:9" x14ac:dyDescent="0.25">
      <c r="B28" s="2">
        <v>0.56299999999999994</v>
      </c>
      <c r="C28" s="2">
        <v>0.56299999999999994</v>
      </c>
    </row>
    <row r="29" spans="1:9" x14ac:dyDescent="0.25">
      <c r="B29" s="2">
        <v>0.56599999999999995</v>
      </c>
      <c r="C29" s="2">
        <v>0.56599999999999995</v>
      </c>
      <c r="D29">
        <f>(C32-C31)/(C32-C28)</f>
        <v>0.5</v>
      </c>
    </row>
    <row r="30" spans="1:9" x14ac:dyDescent="0.25">
      <c r="A30">
        <v>0.1003</v>
      </c>
      <c r="B30" s="2">
        <v>0.56599999999999995</v>
      </c>
      <c r="C30" s="2">
        <v>0.56599999999999995</v>
      </c>
      <c r="D30" t="s">
        <v>0</v>
      </c>
      <c r="E30">
        <f>SUM(C28:C32)/5</f>
        <v>0.56599999999999995</v>
      </c>
      <c r="H30">
        <f>(E30)/A30</f>
        <v>5.6430707876370878</v>
      </c>
    </row>
    <row r="31" spans="1:9" x14ac:dyDescent="0.25">
      <c r="B31" s="2">
        <v>0.56899999999999995</v>
      </c>
      <c r="C31" s="2">
        <v>0.56599999999999995</v>
      </c>
      <c r="D31">
        <f>(C29-C28)/(C32-C28)</f>
        <v>0.5</v>
      </c>
    </row>
    <row r="32" spans="1:9" x14ac:dyDescent="0.25">
      <c r="B32" s="2">
        <v>0.56599999999999995</v>
      </c>
      <c r="C32" s="2">
        <v>0.56899999999999995</v>
      </c>
      <c r="D32" t="s">
        <v>0</v>
      </c>
    </row>
  </sheetData>
  <sortState ref="F17:F20">
    <sortCondition ref="F12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8" sqref="N8"/>
    </sheetView>
  </sheetViews>
  <sheetFormatPr defaultRowHeight="15" x14ac:dyDescent="0.25"/>
  <cols>
    <col min="1" max="1" width="12.710937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3.140625" customWidth="1"/>
    <col min="7" max="7" width="10.7109375" customWidth="1"/>
    <col min="8" max="8" width="15.140625" customWidth="1"/>
    <col min="9" max="9" width="10" customWidth="1"/>
  </cols>
  <sheetData>
    <row r="1" spans="1:19" x14ac:dyDescent="0.25">
      <c r="C1" s="6"/>
      <c r="D1" s="6" t="s">
        <v>24</v>
      </c>
      <c r="E1" s="6" t="s">
        <v>14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0.59799999999999998</v>
      </c>
      <c r="C8" s="1">
        <v>0.59199999999999997</v>
      </c>
    </row>
    <row r="9" spans="1:19" x14ac:dyDescent="0.25">
      <c r="B9" s="1">
        <v>0.59899999999999998</v>
      </c>
      <c r="C9" s="1">
        <v>0.59299999999999997</v>
      </c>
      <c r="D9">
        <f>(C12-C11)/(C12-C8)</f>
        <v>0.14285714285714285</v>
      </c>
    </row>
    <row r="10" spans="1:19" x14ac:dyDescent="0.25">
      <c r="A10">
        <v>0.10050000000000001</v>
      </c>
      <c r="B10" s="1">
        <v>0.59599999999999997</v>
      </c>
      <c r="C10" s="1">
        <v>0.59599999999999997</v>
      </c>
      <c r="D10" t="s">
        <v>0</v>
      </c>
      <c r="E10">
        <f>(SUM(C8:C12)/5)</f>
        <v>0.59559999999999991</v>
      </c>
      <c r="H10">
        <f>(E10)/A10</f>
        <v>5.926368159203979</v>
      </c>
    </row>
    <row r="11" spans="1:19" x14ac:dyDescent="0.25">
      <c r="B11" s="1">
        <v>0.59199999999999997</v>
      </c>
      <c r="C11" s="1">
        <v>0.59799999999999998</v>
      </c>
      <c r="D11">
        <f>(C10-C9)/(C12-C9)</f>
        <v>0.5</v>
      </c>
    </row>
    <row r="12" spans="1:19" x14ac:dyDescent="0.25">
      <c r="B12" s="1">
        <v>0.59299999999999997</v>
      </c>
      <c r="C12" s="1">
        <v>0.59899999999999998</v>
      </c>
      <c r="D12" t="s">
        <v>0</v>
      </c>
    </row>
    <row r="13" spans="1:19" x14ac:dyDescent="0.25">
      <c r="B13" s="3">
        <v>0.58599999999999997</v>
      </c>
      <c r="C13" s="3">
        <v>0.58199999999999996</v>
      </c>
    </row>
    <row r="14" spans="1:19" x14ac:dyDescent="0.25">
      <c r="B14" s="3">
        <v>0.59199999999999997</v>
      </c>
      <c r="C14" s="3">
        <v>0.58599999999999997</v>
      </c>
      <c r="D14">
        <f>(C17-C16)/(C17-C13)</f>
        <v>0</v>
      </c>
    </row>
    <row r="15" spans="1:19" x14ac:dyDescent="0.25">
      <c r="B15" s="3">
        <v>0.59099999999999997</v>
      </c>
      <c r="C15" s="3">
        <v>0.59099999999999997</v>
      </c>
      <c r="D15" t="s">
        <v>0</v>
      </c>
    </row>
    <row r="16" spans="1:19" x14ac:dyDescent="0.25">
      <c r="A16">
        <v>0.1016</v>
      </c>
      <c r="B16" s="3">
        <v>0.58199999999999996</v>
      </c>
      <c r="C16" s="3">
        <v>0.59199999999999997</v>
      </c>
      <c r="D16">
        <f>(C14-C13)/(C17-C13)</f>
        <v>0.4</v>
      </c>
      <c r="E16">
        <f>(SUM(C13:C17)/5)</f>
        <v>0.58860000000000001</v>
      </c>
      <c r="F16">
        <v>0.58079999999999998</v>
      </c>
      <c r="H16">
        <f>(E16)/(A16)</f>
        <v>5.7933070866141732</v>
      </c>
    </row>
    <row r="17" spans="1:9" x14ac:dyDescent="0.25">
      <c r="B17" s="3">
        <v>0.59199999999999997</v>
      </c>
      <c r="C17" s="3">
        <v>0.59199999999999997</v>
      </c>
      <c r="D17" t="s">
        <v>0</v>
      </c>
      <c r="F17">
        <v>0.58420000000000005</v>
      </c>
      <c r="G17">
        <f>(F20-F19)/(F20-F16)</f>
        <v>0.13513513513513492</v>
      </c>
    </row>
    <row r="18" spans="1:9" x14ac:dyDescent="0.25">
      <c r="B18" s="4">
        <v>0.59199999999999997</v>
      </c>
      <c r="C18" s="4">
        <v>0.59099999999999997</v>
      </c>
      <c r="F18">
        <v>0.58860000000000001</v>
      </c>
      <c r="G18" t="s">
        <v>0</v>
      </c>
    </row>
    <row r="19" spans="1:9" x14ac:dyDescent="0.25">
      <c r="B19" s="4">
        <v>0.59199999999999997</v>
      </c>
      <c r="C19" s="4">
        <v>0.59199999999999997</v>
      </c>
      <c r="D19">
        <f>(C22-C21)/(C22-C18)</f>
        <v>0.42857142857142855</v>
      </c>
      <c r="F19">
        <v>0.59360000000000002</v>
      </c>
      <c r="G19">
        <f>(F17-F16)/(F20-F16)</f>
        <v>0.22972972972973388</v>
      </c>
      <c r="I19">
        <f>(H10+H16+H20+H25+H30)/5</f>
        <v>5.8241876733845688</v>
      </c>
    </row>
    <row r="20" spans="1:9" x14ac:dyDescent="0.25">
      <c r="A20">
        <v>0.10050000000000001</v>
      </c>
      <c r="B20" s="4">
        <v>0.59799999999999998</v>
      </c>
      <c r="C20" s="4">
        <v>0.59199999999999997</v>
      </c>
      <c r="D20" t="s">
        <v>0</v>
      </c>
      <c r="E20">
        <f>(SUM(C18:C22)/5)</f>
        <v>0.59360000000000002</v>
      </c>
      <c r="F20">
        <v>0.59560000000000002</v>
      </c>
      <c r="G20" t="s">
        <v>0</v>
      </c>
      <c r="H20">
        <f>(E20/A20)</f>
        <v>5.9064676616915417</v>
      </c>
    </row>
    <row r="21" spans="1:9" x14ac:dyDescent="0.25">
      <c r="B21" s="4">
        <v>0.59099999999999997</v>
      </c>
      <c r="C21" s="4">
        <v>0.59499999999999997</v>
      </c>
      <c r="D21">
        <f>(C19-C18)/(C22-C18)</f>
        <v>0.14285714285714285</v>
      </c>
    </row>
    <row r="22" spans="1:9" x14ac:dyDescent="0.25">
      <c r="B22" s="4">
        <v>0.59499999999999997</v>
      </c>
      <c r="C22" s="4">
        <v>0.59799999999999998</v>
      </c>
      <c r="D22" t="s">
        <v>0</v>
      </c>
    </row>
    <row r="23" spans="1:9" x14ac:dyDescent="0.25">
      <c r="B23" s="5">
        <v>0.58299999999999996</v>
      </c>
      <c r="C23" s="5">
        <v>0.58199999999999996</v>
      </c>
    </row>
    <row r="24" spans="1:9" x14ac:dyDescent="0.25">
      <c r="B24" s="5">
        <v>0.58599999999999997</v>
      </c>
      <c r="C24" s="5">
        <v>0.58199999999999996</v>
      </c>
      <c r="D24">
        <f>(C27-C26)/(C27-C23)</f>
        <v>0.33333333333333331</v>
      </c>
    </row>
    <row r="25" spans="1:9" x14ac:dyDescent="0.25">
      <c r="A25">
        <v>0.10150000000000001</v>
      </c>
      <c r="B25" s="5">
        <v>0.58799999999999997</v>
      </c>
      <c r="C25" s="5">
        <v>0.58299999999999996</v>
      </c>
      <c r="D25" t="s">
        <v>0</v>
      </c>
      <c r="E25">
        <f>SUM(C23:C27)/5</f>
        <v>0.58419999999999994</v>
      </c>
      <c r="H25">
        <f>(E25)/(A25)</f>
        <v>5.7556650246305407</v>
      </c>
    </row>
    <row r="26" spans="1:9" x14ac:dyDescent="0.25">
      <c r="B26" s="5">
        <v>0.58199999999999996</v>
      </c>
      <c r="C26" s="5">
        <v>0.58599999999999997</v>
      </c>
      <c r="D26">
        <f>(C24-C23)/(C27-C23)</f>
        <v>0</v>
      </c>
    </row>
    <row r="27" spans="1:9" x14ac:dyDescent="0.25">
      <c r="B27" s="5">
        <v>0.58199999999999996</v>
      </c>
      <c r="C27" s="5">
        <v>0.58799999999999997</v>
      </c>
      <c r="D27" t="s">
        <v>0</v>
      </c>
    </row>
    <row r="28" spans="1:9" x14ac:dyDescent="0.25">
      <c r="B28" s="2">
        <v>0.58199999999999996</v>
      </c>
      <c r="C28" s="2">
        <v>0.57599999999999996</v>
      </c>
    </row>
    <row r="29" spans="1:9" x14ac:dyDescent="0.25">
      <c r="B29" s="2">
        <v>0.58599999999999997</v>
      </c>
      <c r="C29" s="2">
        <v>0.57799999999999996</v>
      </c>
      <c r="D29">
        <f>(C32-C31)/(C32-C28)</f>
        <v>0.4</v>
      </c>
    </row>
    <row r="30" spans="1:9" x14ac:dyDescent="0.25">
      <c r="A30">
        <v>0.1012</v>
      </c>
      <c r="B30" s="2">
        <v>0.57799999999999996</v>
      </c>
      <c r="C30" s="2">
        <v>0.58199999999999996</v>
      </c>
      <c r="D30" t="s">
        <v>0</v>
      </c>
      <c r="E30">
        <f>SUM(C28:C32)/5</f>
        <v>0.58079999999999987</v>
      </c>
      <c r="H30">
        <f>(E30)/A30</f>
        <v>5.7391304347826075</v>
      </c>
    </row>
    <row r="31" spans="1:9" x14ac:dyDescent="0.25">
      <c r="B31" s="2">
        <v>0.58199999999999996</v>
      </c>
      <c r="C31" s="2">
        <v>0.58199999999999996</v>
      </c>
      <c r="D31">
        <f>(C29-C28)/(C32-C28)</f>
        <v>0.2</v>
      </c>
    </row>
    <row r="32" spans="1:9" x14ac:dyDescent="0.25">
      <c r="B32" s="2">
        <v>0.57599999999999996</v>
      </c>
      <c r="C32" s="2">
        <v>0.58599999999999997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6" sqref="N6"/>
    </sheetView>
  </sheetViews>
  <sheetFormatPr defaultRowHeight="15" x14ac:dyDescent="0.25"/>
  <cols>
    <col min="1" max="1" width="13.425781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2.5703125" customWidth="1"/>
    <col min="7" max="7" width="9.28515625" customWidth="1"/>
    <col min="8" max="8" width="14" customWidth="1"/>
    <col min="9" max="9" width="10" customWidth="1"/>
  </cols>
  <sheetData>
    <row r="1" spans="1:19" x14ac:dyDescent="0.25">
      <c r="C1" s="6"/>
      <c r="D1" s="6" t="s">
        <v>24</v>
      </c>
      <c r="E1" s="6" t="s">
        <v>15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0.57199999999999995</v>
      </c>
      <c r="C8" s="1">
        <v>0.56799999999999995</v>
      </c>
    </row>
    <row r="9" spans="1:19" x14ac:dyDescent="0.25">
      <c r="B9" s="1">
        <v>0.57699999999999996</v>
      </c>
      <c r="C9" s="1">
        <v>0.56999999999999995</v>
      </c>
      <c r="D9">
        <f>(C12-C11)/(C12-C8)</f>
        <v>0.1111111111111111</v>
      </c>
    </row>
    <row r="10" spans="1:19" x14ac:dyDescent="0.25">
      <c r="A10">
        <v>0.1012</v>
      </c>
      <c r="B10" s="1">
        <v>0.57599999999999996</v>
      </c>
      <c r="C10" s="1">
        <v>0.57199999999999995</v>
      </c>
      <c r="D10" t="s">
        <v>0</v>
      </c>
      <c r="E10">
        <f>(SUM(C8:C12)/5)</f>
        <v>0.5726</v>
      </c>
      <c r="H10">
        <f>(E10)/A10</f>
        <v>5.6581027667984189</v>
      </c>
    </row>
    <row r="11" spans="1:19" x14ac:dyDescent="0.25">
      <c r="B11" s="1">
        <v>0.56799999999999995</v>
      </c>
      <c r="C11" s="1">
        <v>0.57599999999999996</v>
      </c>
      <c r="D11">
        <f>(C9-C8)/(C12-C8)</f>
        <v>0.22222222222222221</v>
      </c>
    </row>
    <row r="12" spans="1:19" x14ac:dyDescent="0.25">
      <c r="B12" s="1">
        <v>0.56999999999999995</v>
      </c>
      <c r="C12" s="1">
        <v>0.57699999999999996</v>
      </c>
      <c r="D12" t="s">
        <v>0</v>
      </c>
    </row>
    <row r="13" spans="1:19" x14ac:dyDescent="0.25">
      <c r="B13" s="3">
        <v>0.56799999999999995</v>
      </c>
      <c r="C13" s="3">
        <v>0.56200000000000006</v>
      </c>
    </row>
    <row r="14" spans="1:19" x14ac:dyDescent="0.25">
      <c r="B14" s="3">
        <v>0.56899999999999995</v>
      </c>
      <c r="C14" s="3">
        <v>0.56799999999999995</v>
      </c>
      <c r="D14">
        <f>(C17-C16)/(C17-C13)</f>
        <v>0.10000000000000112</v>
      </c>
    </row>
    <row r="15" spans="1:19" x14ac:dyDescent="0.25">
      <c r="B15" s="3">
        <v>0.56200000000000006</v>
      </c>
      <c r="C15" s="3">
        <v>0.56899999999999995</v>
      </c>
      <c r="D15" t="s">
        <v>0</v>
      </c>
    </row>
    <row r="16" spans="1:19" x14ac:dyDescent="0.25">
      <c r="A16">
        <v>0.1018</v>
      </c>
      <c r="B16" s="3">
        <v>0.57099999999999995</v>
      </c>
      <c r="C16" s="3">
        <v>0.57099999999999995</v>
      </c>
      <c r="D16">
        <f>(C14-C13)/(C17-C13)</f>
        <v>0.59999999999999554</v>
      </c>
      <c r="E16">
        <f>(SUM(C13:C17)/5)</f>
        <v>0.56839999999999991</v>
      </c>
      <c r="F16">
        <v>0.56220000000000003</v>
      </c>
      <c r="H16">
        <f>(E16)/(A16)</f>
        <v>5.5834970530451855</v>
      </c>
    </row>
    <row r="17" spans="1:9" x14ac:dyDescent="0.25">
      <c r="B17" s="3">
        <v>0.57199999999999995</v>
      </c>
      <c r="C17" s="3">
        <v>0.57199999999999995</v>
      </c>
      <c r="D17" t="s">
        <v>0</v>
      </c>
      <c r="F17">
        <v>0.56840000000000002</v>
      </c>
      <c r="G17">
        <f>(F20-F19)/(F20-F16)</f>
        <v>1.9230769230767178E-2</v>
      </c>
    </row>
    <row r="18" spans="1:9" x14ac:dyDescent="0.25">
      <c r="B18" s="4">
        <v>0.57299999999999995</v>
      </c>
      <c r="C18" s="4">
        <v>0.56599999999999995</v>
      </c>
      <c r="F18">
        <v>0.57140000000000002</v>
      </c>
      <c r="G18" t="s">
        <v>0</v>
      </c>
    </row>
    <row r="19" spans="1:9" x14ac:dyDescent="0.25">
      <c r="B19" s="4">
        <v>0.57599999999999996</v>
      </c>
      <c r="C19" s="4">
        <v>0.56899999999999995</v>
      </c>
      <c r="D19">
        <f>(C22-C21)/(C22-C18)</f>
        <v>0.16666666666666666</v>
      </c>
      <c r="F19">
        <v>0.57240000000000002</v>
      </c>
      <c r="G19">
        <f>(F17-F16)/(F20-F16)</f>
        <v>0.59615384615384659</v>
      </c>
      <c r="I19">
        <f>(H10+H16+H20+H25+H30)/5</f>
        <v>5.6274343522674242</v>
      </c>
    </row>
    <row r="20" spans="1:9" x14ac:dyDescent="0.25">
      <c r="A20">
        <v>0.10050000000000001</v>
      </c>
      <c r="B20" s="4">
        <v>0.57799999999999996</v>
      </c>
      <c r="C20" s="4">
        <v>0.57299999999999995</v>
      </c>
      <c r="D20" t="s">
        <v>0</v>
      </c>
      <c r="E20">
        <f>(SUM(C18:C22)/5)</f>
        <v>0.57239999999999991</v>
      </c>
      <c r="F20">
        <v>0.5726</v>
      </c>
      <c r="G20" t="s">
        <v>0</v>
      </c>
      <c r="H20">
        <f>(E20/A20)</f>
        <v>5.6955223880597003</v>
      </c>
    </row>
    <row r="21" spans="1:9" x14ac:dyDescent="0.25">
      <c r="B21" s="4">
        <v>0.56599999999999995</v>
      </c>
      <c r="C21" s="4">
        <v>0.57599999999999996</v>
      </c>
      <c r="D21">
        <f>(C19-C18)/(C22-C18)</f>
        <v>0.25</v>
      </c>
    </row>
    <row r="22" spans="1:9" x14ac:dyDescent="0.25">
      <c r="B22" s="4">
        <v>0.56899999999999995</v>
      </c>
      <c r="C22" s="4">
        <v>0.57799999999999996</v>
      </c>
      <c r="D22" t="s">
        <v>0</v>
      </c>
    </row>
    <row r="23" spans="1:9" x14ac:dyDescent="0.25">
      <c r="B23" s="5">
        <v>0.55800000000000005</v>
      </c>
      <c r="C23" s="5">
        <v>0.55800000000000005</v>
      </c>
    </row>
    <row r="24" spans="1:9" x14ac:dyDescent="0.25">
      <c r="B24" s="5">
        <v>0.56599999999999995</v>
      </c>
      <c r="C24" s="5">
        <v>0.56200000000000006</v>
      </c>
      <c r="D24">
        <f>(C27-C26)/(C27-C23)</f>
        <v>0.37500000000000522</v>
      </c>
    </row>
    <row r="25" spans="1:9" x14ac:dyDescent="0.25">
      <c r="A25">
        <v>0.1013</v>
      </c>
      <c r="B25" s="5">
        <v>0.56200000000000006</v>
      </c>
      <c r="C25" s="5">
        <v>0.56200000000000006</v>
      </c>
      <c r="D25" t="s">
        <v>0</v>
      </c>
      <c r="E25">
        <f>SUM(C23:C27)/5</f>
        <v>0.56220000000000003</v>
      </c>
      <c r="H25">
        <f>(E25)/(A25)</f>
        <v>5.5498519249753206</v>
      </c>
    </row>
    <row r="26" spans="1:9" x14ac:dyDescent="0.25">
      <c r="B26" s="5">
        <v>0.56200000000000006</v>
      </c>
      <c r="C26" s="5">
        <v>0.56299999999999994</v>
      </c>
      <c r="D26">
        <f>(C24-C23)/(C27-C23)</f>
        <v>0.50000000000000699</v>
      </c>
    </row>
    <row r="27" spans="1:9" x14ac:dyDescent="0.25">
      <c r="B27" s="5">
        <v>0.56299999999999994</v>
      </c>
      <c r="C27" s="5">
        <v>0.56599999999999995</v>
      </c>
      <c r="D27" t="s">
        <v>0</v>
      </c>
    </row>
    <row r="28" spans="1:9" x14ac:dyDescent="0.25">
      <c r="B28" s="2">
        <v>0.57199999999999995</v>
      </c>
      <c r="C28" s="2">
        <v>0.56899999999999995</v>
      </c>
    </row>
    <row r="29" spans="1:9" x14ac:dyDescent="0.25">
      <c r="B29" s="2">
        <v>0.57199999999999995</v>
      </c>
      <c r="C29" s="2">
        <v>0.56999999999999995</v>
      </c>
      <c r="D29">
        <f>(C32-C31)/(C32-C28)</f>
        <v>0.5714285714285714</v>
      </c>
    </row>
    <row r="30" spans="1:9" x14ac:dyDescent="0.25">
      <c r="A30">
        <v>0.1012</v>
      </c>
      <c r="B30" s="2">
        <v>0.57599999999999996</v>
      </c>
      <c r="C30" s="2">
        <v>0.57199999999999995</v>
      </c>
      <c r="D30" t="s">
        <v>0</v>
      </c>
      <c r="E30">
        <f>SUM(C28:C32)/5</f>
        <v>0.57179999999999997</v>
      </c>
      <c r="H30">
        <f>(E30)/A30</f>
        <v>5.650197628458498</v>
      </c>
    </row>
    <row r="31" spans="1:9" x14ac:dyDescent="0.25">
      <c r="B31" s="2">
        <v>0.56899999999999995</v>
      </c>
      <c r="C31" s="2">
        <v>0.57199999999999995</v>
      </c>
      <c r="D31">
        <f>(C29-C28)/(C32-C28)</f>
        <v>0.14285714285714285</v>
      </c>
    </row>
    <row r="32" spans="1:9" x14ac:dyDescent="0.25">
      <c r="B32" s="2">
        <v>0.56999999999999995</v>
      </c>
      <c r="C32" s="2">
        <v>0.57599999999999996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L9" sqref="L9"/>
    </sheetView>
  </sheetViews>
  <sheetFormatPr defaultRowHeight="15" x14ac:dyDescent="0.25"/>
  <cols>
    <col min="1" max="1" width="12.5703125" customWidth="1"/>
    <col min="2" max="2" width="14.28515625" customWidth="1"/>
    <col min="3" max="3" width="14.7109375" customWidth="1"/>
    <col min="4" max="4" width="14.28515625" customWidth="1"/>
    <col min="5" max="5" width="11.42578125" customWidth="1"/>
    <col min="6" max="6" width="13.42578125" customWidth="1"/>
    <col min="7" max="7" width="11" customWidth="1"/>
    <col min="8" max="8" width="16.7109375" customWidth="1"/>
    <col min="9" max="9" width="10" customWidth="1"/>
  </cols>
  <sheetData>
    <row r="1" spans="1:19" x14ac:dyDescent="0.25">
      <c r="C1" s="6"/>
      <c r="D1" s="6" t="s">
        <v>24</v>
      </c>
      <c r="E1" s="6" t="s">
        <v>16</v>
      </c>
    </row>
    <row r="2" spans="1:19" x14ac:dyDescent="0.25">
      <c r="A2" s="6"/>
      <c r="B2" s="6" t="s">
        <v>2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3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4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8</v>
      </c>
      <c r="B6" t="s">
        <v>6</v>
      </c>
      <c r="C6" t="s">
        <v>7</v>
      </c>
      <c r="D6" t="s">
        <v>1</v>
      </c>
      <c r="E6" t="s">
        <v>9</v>
      </c>
      <c r="F6" t="s">
        <v>7</v>
      </c>
      <c r="G6" t="s">
        <v>1</v>
      </c>
      <c r="H6" t="s">
        <v>10</v>
      </c>
      <c r="I6" t="s">
        <v>9</v>
      </c>
    </row>
    <row r="8" spans="1:19" x14ac:dyDescent="0.25">
      <c r="B8" s="1">
        <v>0.57799999999999996</v>
      </c>
      <c r="C8" s="1">
        <v>0.57199999999999995</v>
      </c>
    </row>
    <row r="9" spans="1:19" x14ac:dyDescent="0.25">
      <c r="B9" s="1">
        <v>0.57599999999999996</v>
      </c>
      <c r="C9" s="1">
        <v>0.57599999999999996</v>
      </c>
      <c r="D9">
        <f>(C12-C11)/(C12-C8)</f>
        <v>0.45454545454545453</v>
      </c>
    </row>
    <row r="10" spans="1:19" x14ac:dyDescent="0.25">
      <c r="A10">
        <v>0.1013</v>
      </c>
      <c r="B10" s="1">
        <v>0.58299999999999996</v>
      </c>
      <c r="C10" s="1">
        <v>0.57799999999999996</v>
      </c>
      <c r="D10" t="s">
        <v>0</v>
      </c>
      <c r="E10">
        <f>(SUM(C8:C12)/5)</f>
        <v>0.57739999999999991</v>
      </c>
      <c r="H10">
        <f>(E10)/A10</f>
        <v>5.6999012833168798</v>
      </c>
    </row>
    <row r="11" spans="1:19" x14ac:dyDescent="0.25">
      <c r="B11" s="1">
        <v>0.57199999999999995</v>
      </c>
      <c r="C11" s="1">
        <v>0.57799999999999996</v>
      </c>
      <c r="D11">
        <f>(C9-C8)/(C12-C8)</f>
        <v>0.36363636363636365</v>
      </c>
    </row>
    <row r="12" spans="1:19" x14ac:dyDescent="0.25">
      <c r="B12" s="1">
        <v>0.57799999999999996</v>
      </c>
      <c r="C12" s="1">
        <v>0.58299999999999996</v>
      </c>
      <c r="D12" t="s">
        <v>0</v>
      </c>
    </row>
    <row r="13" spans="1:19" x14ac:dyDescent="0.25">
      <c r="B13" s="3">
        <v>0.58299999999999996</v>
      </c>
      <c r="C13" s="3">
        <v>0.58299999999999996</v>
      </c>
    </row>
    <row r="14" spans="1:19" x14ac:dyDescent="0.25">
      <c r="B14" s="3">
        <v>0.58599999999999997</v>
      </c>
      <c r="C14" s="3">
        <v>0.58599999999999997</v>
      </c>
      <c r="D14">
        <f>(C17-C16)/(C17-C13)</f>
        <v>0.16666666666666666</v>
      </c>
    </row>
    <row r="15" spans="1:19" x14ac:dyDescent="0.25">
      <c r="B15" s="3">
        <v>0.58799999999999997</v>
      </c>
      <c r="C15" s="3">
        <v>0.58599999999999997</v>
      </c>
      <c r="D15" t="s">
        <v>0</v>
      </c>
    </row>
    <row r="16" spans="1:19" x14ac:dyDescent="0.25">
      <c r="A16">
        <v>0.1018</v>
      </c>
      <c r="B16" s="3">
        <v>0.58899999999999997</v>
      </c>
      <c r="C16" s="3">
        <v>0.58799999999999997</v>
      </c>
      <c r="D16">
        <f>(C14-C13)/(C17-C13)</f>
        <v>0.5</v>
      </c>
      <c r="E16">
        <f>(SUM(C13:C17)/5)</f>
        <v>0.58640000000000003</v>
      </c>
      <c r="F16">
        <v>0.56459999999999999</v>
      </c>
      <c r="H16">
        <f>(E16)/(A16)</f>
        <v>5.7603143418467582</v>
      </c>
    </row>
    <row r="17" spans="1:9" x14ac:dyDescent="0.25">
      <c r="B17" s="3">
        <v>0.58599999999999997</v>
      </c>
      <c r="C17" s="3">
        <v>0.58899999999999997</v>
      </c>
      <c r="D17" t="s">
        <v>0</v>
      </c>
      <c r="F17">
        <v>0.56859999999999999</v>
      </c>
      <c r="G17">
        <f>(F20-F19)/(F20-F16)</f>
        <v>9.1743119266054954E-2</v>
      </c>
    </row>
    <row r="18" spans="1:9" x14ac:dyDescent="0.25">
      <c r="B18" s="4">
        <v>0.56799999999999995</v>
      </c>
      <c r="C18" s="4">
        <v>0.55800000000000005</v>
      </c>
      <c r="F18">
        <v>0.57740000000000002</v>
      </c>
      <c r="G18" t="s">
        <v>0</v>
      </c>
    </row>
    <row r="19" spans="1:9" x14ac:dyDescent="0.25">
      <c r="B19" s="4">
        <v>0.56599999999999995</v>
      </c>
      <c r="C19" s="4">
        <v>0.56299999999999994</v>
      </c>
      <c r="D19">
        <f>(C22-C21)/(C22-C18)</f>
        <v>0</v>
      </c>
      <c r="F19">
        <v>0.58440000000000003</v>
      </c>
      <c r="G19">
        <f>(F17-F16)/(F20-F16)</f>
        <v>0.18348623853210991</v>
      </c>
      <c r="I19">
        <f>(H10+H16+H20+H25+H30)/5</f>
        <v>5.681127797913633</v>
      </c>
    </row>
    <row r="20" spans="1:9" x14ac:dyDescent="0.25">
      <c r="A20">
        <v>0.1022</v>
      </c>
      <c r="B20" s="4">
        <v>0.56799999999999995</v>
      </c>
      <c r="C20" s="4">
        <v>0.56599999999999995</v>
      </c>
      <c r="D20" t="s">
        <v>0</v>
      </c>
      <c r="E20">
        <f>(SUM(C18:C22)/5)</f>
        <v>0.56459999999999999</v>
      </c>
      <c r="F20">
        <v>0.58640000000000003</v>
      </c>
      <c r="G20" t="s">
        <v>0</v>
      </c>
      <c r="H20">
        <f>(E20/A20)</f>
        <v>5.5244618395303329</v>
      </c>
    </row>
    <row r="21" spans="1:9" x14ac:dyDescent="0.25">
      <c r="B21" s="4">
        <v>0.55800000000000005</v>
      </c>
      <c r="C21" s="4">
        <v>0.56799999999999995</v>
      </c>
      <c r="D21">
        <f>(C19-C18)/(C22-C18)</f>
        <v>0.49999999999999445</v>
      </c>
    </row>
    <row r="22" spans="1:9" x14ac:dyDescent="0.25">
      <c r="B22" s="4">
        <v>0.56299999999999994</v>
      </c>
      <c r="C22" s="4">
        <v>0.56799999999999995</v>
      </c>
      <c r="D22" t="s">
        <v>0</v>
      </c>
    </row>
    <row r="23" spans="1:9" x14ac:dyDescent="0.25">
      <c r="B23" s="5">
        <v>0.58199999999999996</v>
      </c>
      <c r="C23" s="5">
        <v>0.58199999999999996</v>
      </c>
    </row>
    <row r="24" spans="1:9" x14ac:dyDescent="0.25">
      <c r="B24" s="5">
        <v>0.58599999999999997</v>
      </c>
      <c r="C24" s="5">
        <v>0.58199999999999996</v>
      </c>
      <c r="D24">
        <f>(C27-C26)/(C27-C23)</f>
        <v>0.42857142857142855</v>
      </c>
    </row>
    <row r="25" spans="1:9" x14ac:dyDescent="0.25">
      <c r="A25">
        <v>0.1016</v>
      </c>
      <c r="B25" s="5">
        <v>0.58899999999999997</v>
      </c>
      <c r="C25" s="5">
        <v>0.58299999999999996</v>
      </c>
      <c r="D25" t="s">
        <v>0</v>
      </c>
      <c r="E25">
        <f>SUM(C23:C27)/5</f>
        <v>0.58439999999999992</v>
      </c>
      <c r="H25">
        <f>(E25)/(A25)</f>
        <v>5.7519685039370074</v>
      </c>
    </row>
    <row r="26" spans="1:9" x14ac:dyDescent="0.25">
      <c r="B26" s="5">
        <v>0.58299999999999996</v>
      </c>
      <c r="C26" s="5">
        <v>0.58599999999999997</v>
      </c>
      <c r="D26">
        <f>(C24-C23)/(C27-C23)</f>
        <v>0</v>
      </c>
    </row>
    <row r="27" spans="1:9" x14ac:dyDescent="0.25">
      <c r="B27" s="5">
        <v>0.58199999999999996</v>
      </c>
      <c r="C27" s="5">
        <v>0.58899999999999997</v>
      </c>
      <c r="D27" t="s">
        <v>0</v>
      </c>
    </row>
    <row r="28" spans="1:9" x14ac:dyDescent="0.25">
      <c r="B28" s="2">
        <v>0.57399999999999995</v>
      </c>
      <c r="C28" s="2">
        <v>0.56499999999999995</v>
      </c>
    </row>
    <row r="29" spans="1:9" x14ac:dyDescent="0.25">
      <c r="B29" s="2">
        <v>0.56799999999999995</v>
      </c>
      <c r="C29" s="2">
        <v>0.56599999999999995</v>
      </c>
      <c r="D29">
        <f>(C32-C31)/(C32-C28)</f>
        <v>0.44444444444444442</v>
      </c>
    </row>
    <row r="30" spans="1:9" x14ac:dyDescent="0.25">
      <c r="A30">
        <v>0.1003</v>
      </c>
      <c r="B30" s="2">
        <v>0.56599999999999995</v>
      </c>
      <c r="C30" s="2">
        <v>0.56799999999999995</v>
      </c>
      <c r="D30" t="s">
        <v>0</v>
      </c>
      <c r="E30">
        <f>SUM(C28:C32)/5</f>
        <v>0.56859999999999988</v>
      </c>
      <c r="H30">
        <f>(E30)/A30</f>
        <v>5.6689930209371875</v>
      </c>
    </row>
    <row r="31" spans="1:9" x14ac:dyDescent="0.25">
      <c r="B31" s="2">
        <v>0.56499999999999995</v>
      </c>
      <c r="C31" s="2">
        <v>0.56999999999999995</v>
      </c>
      <c r="D31">
        <f>(C29-C28)/(C32-C28)</f>
        <v>0.1111111111111111</v>
      </c>
    </row>
    <row r="32" spans="1:9" x14ac:dyDescent="0.25">
      <c r="B32" s="2">
        <v>0.56999999999999995</v>
      </c>
      <c r="C32" s="2">
        <v>0.57399999999999995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C17"/>
  <sheetViews>
    <sheetView tabSelected="1" workbookViewId="0">
      <selection activeCell="S9" sqref="S9"/>
    </sheetView>
  </sheetViews>
  <sheetFormatPr defaultRowHeight="15" x14ac:dyDescent="0.25"/>
  <sheetData>
    <row r="11" spans="2:3" x14ac:dyDescent="0.25">
      <c r="B11" t="s">
        <v>17</v>
      </c>
      <c r="C11">
        <v>5.37</v>
      </c>
    </row>
    <row r="12" spans="2:3" x14ac:dyDescent="0.25">
      <c r="B12" t="s">
        <v>18</v>
      </c>
      <c r="C12">
        <v>5.42</v>
      </c>
    </row>
    <row r="13" spans="2:3" x14ac:dyDescent="0.25">
      <c r="B13" t="s">
        <v>19</v>
      </c>
      <c r="C13">
        <v>5.68</v>
      </c>
    </row>
    <row r="14" spans="2:3" x14ac:dyDescent="0.25">
      <c r="B14" t="s">
        <v>20</v>
      </c>
      <c r="C14">
        <v>5.61</v>
      </c>
    </row>
    <row r="15" spans="2:3" x14ac:dyDescent="0.25">
      <c r="B15" t="s">
        <v>21</v>
      </c>
      <c r="C15">
        <v>5.82</v>
      </c>
    </row>
    <row r="16" spans="2:3" x14ac:dyDescent="0.25">
      <c r="B16" t="s">
        <v>22</v>
      </c>
      <c r="C16">
        <v>5.63</v>
      </c>
    </row>
    <row r="17" spans="2:3" x14ac:dyDescent="0.25">
      <c r="B17" t="s">
        <v>23</v>
      </c>
      <c r="C17">
        <v>5.68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DAY 0</vt:lpstr>
      <vt:lpstr>DAY 03</vt:lpstr>
      <vt:lpstr>DAY 06</vt:lpstr>
      <vt:lpstr>DAY 09</vt:lpstr>
      <vt:lpstr>DAY 12</vt:lpstr>
      <vt:lpstr>DAY 15</vt:lpstr>
      <vt:lpstr>DAY 18</vt:lpstr>
      <vt:lpstr>GRAPH</vt:lpstr>
    </vt:vector>
  </TitlesOfParts>
  <Company>AUT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ycn0289</dc:creator>
  <cp:lastModifiedBy>ycn0289</cp:lastModifiedBy>
  <dcterms:created xsi:type="dcterms:W3CDTF">2014-10-04T03:30:25Z</dcterms:created>
  <dcterms:modified xsi:type="dcterms:W3CDTF">2014-12-30T02:31:56Z</dcterms:modified>
</cp:coreProperties>
</file>